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bermudez\Documents\CAMARA DE REPRESENTANTES\RESPUESTA REQUERIMIENTO Nro. 8  - INM\"/>
    </mc:Choice>
  </mc:AlternateContent>
  <xr:revisionPtr revIDLastSave="0" documentId="8_{47B16841-8B07-400A-B161-2EBCA6C17B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3" i="1" l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5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5" i="1"/>
  <c r="V33" i="1"/>
  <c r="U33" i="1"/>
  <c r="T33" i="1"/>
  <c r="S33" i="1"/>
</calcChain>
</file>

<file path=xl/sharedStrings.xml><?xml version="1.0" encoding="utf-8"?>
<sst xmlns="http://schemas.openxmlformats.org/spreadsheetml/2006/main" count="471" uniqueCount="100">
  <si>
    <t>Año Fiscal:</t>
  </si>
  <si>
    <t/>
  </si>
  <si>
    <t>Vigencia:</t>
  </si>
  <si>
    <t>Reservas</t>
  </si>
  <si>
    <t>Periodo:</t>
  </si>
  <si>
    <t>Abril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</si>
  <si>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</si>
  <si>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</si>
  <si>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</si>
  <si>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</si>
  <si>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</si>
  <si>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</si>
  <si>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</si>
  <si>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</si>
  <si>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</si>
  <si>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</si>
  <si>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</si>
  <si>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</si>
  <si>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</si>
  <si>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</si>
  <si>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</si>
  <si>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</si>
  <si>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VALOR MAXIMO A CONSTITUIR</t>
  </si>
  <si>
    <t>VALOR CONSTITUIDO</t>
  </si>
  <si>
    <t>COMPROMISO</t>
  </si>
  <si>
    <t>OBLIGACION</t>
  </si>
  <si>
    <t>ORDEN PAGO</t>
  </si>
  <si>
    <t>PAGOS</t>
  </si>
  <si>
    <t>35-05-00</t>
  </si>
  <si>
    <t>INSTITUTO NACIONAL DE METROLOGIA - INM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</si>
  <si>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</si>
  <si>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</si>
  <si>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</si>
  <si>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</si>
  <si>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</si>
  <si>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</si>
  <si>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</si>
  <si>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</si>
  <si>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</si>
  <si>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</si>
  <si>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</si>
  <si>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</si>
  <si>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</si>
  <si>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</si>
  <si>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</si>
  <si>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A-03-02-02</t>
  </si>
  <si>
    <t>A ORGANIZACIONES INTERNACIONALES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</si>
  <si>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</si>
  <si>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</si>
  <si>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</si>
  <si>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</si>
  <si>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</si>
  <si>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</si>
  <si>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</si>
  <si>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A-03-04-02-029</t>
  </si>
  <si>
    <t>029</t>
  </si>
  <si>
    <t>PLANES COMPLEMENTARIOS DE SALUD (NO DE PENSIONES).</t>
  </si>
  <si>
    <t>A-03-10</t>
  </si>
  <si>
    <t>Propios</t>
  </si>
  <si>
    <t>20</t>
  </si>
  <si>
    <t>SENTENCIAS Y CONCILIACIONES</t>
  </si>
  <si>
    <t>A-08-01</t>
  </si>
  <si>
    <t>08</t>
  </si>
  <si>
    <t>IMPUESTOS</t>
  </si>
  <si>
    <t>A-08-02</t>
  </si>
  <si>
    <t>ESTAMPILLAS</t>
  </si>
  <si>
    <t>A-08-04-01</t>
  </si>
  <si>
    <t>11</t>
  </si>
  <si>
    <t>SSF</t>
  </si>
  <si>
    <t>CUOTA DE FISCALIZACIÓN Y AUDITAJE</t>
  </si>
  <si>
    <t>A-08-05</t>
  </si>
  <si>
    <t>05</t>
  </si>
  <si>
    <t>MULTAS, SANCIONES E INTERESES DE MORA</t>
  </si>
  <si>
    <t>B-10-04-01</t>
  </si>
  <si>
    <t>B</t>
  </si>
  <si>
    <t>APORTES AL FONDO DE CONTINGENCIAS</t>
  </si>
  <si>
    <t>C-3502-0200-5</t>
  </si>
  <si>
    <t>C</t>
  </si>
  <si>
    <t>3502</t>
  </si>
  <si>
    <t>0200</t>
  </si>
  <si>
    <t>5</t>
  </si>
  <si>
    <t>FORTALECIMIENTO DE LA COMERCIALIZACIÓN DE LOS SERVICIOS METROLÓGICOS A NIVEL   NACIONAL</t>
  </si>
  <si>
    <t>C-3502-0200-6</t>
  </si>
  <si>
    <t>6</t>
  </si>
  <si>
    <t>FORTALECIMIENTO DE LA CAPACIDAD ANALÍTICA EN METROLOGÍA QUÍMICA Y BIOMEDICINA A NIVEL  NACIONAL</t>
  </si>
  <si>
    <t>C-3502-0200-7</t>
  </si>
  <si>
    <t>7</t>
  </si>
  <si>
    <t>DESARROLLO DE LA OFERTA DE SERVICIOS EN METROLOGÍA FÍSICA EN EL ÁMBITO  NACIONAL</t>
  </si>
  <si>
    <t>C-3599-0200-4</t>
  </si>
  <si>
    <t>3599</t>
  </si>
  <si>
    <t>4</t>
  </si>
  <si>
    <t>INNOVACIÓN DE LAS TECNOLOGÍAS DE INFORMACIÓN EN EL INSTITUTO DE METROLOGIA  NACIONAL</t>
  </si>
  <si>
    <t>21</t>
  </si>
  <si>
    <t>C-3599-0200-6</t>
  </si>
  <si>
    <t>MEJORAMIENTO Y SOSTENIBILIDAD DE LA SEDE DEL INSTITUTO NACIONAL DE METROLOGÍA  BOGOTÁ</t>
  </si>
  <si>
    <t>C-3599-0200-7</t>
  </si>
  <si>
    <t>FORTALECIMIENTO DE LA PLANEACION Y GESTION ESTRATEGICA DEL INM -  NACIONAL</t>
  </si>
  <si>
    <t>TOTAL</t>
  </si>
  <si>
    <t>% EJECUCION COMPROMISOS VS OBLIGACION</t>
  </si>
  <si>
    <t>PENDIENTE DE OBLIGAR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</si>
</sst>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.00;\-&quot;$&quot;\ #,##0.00"/>
  </numFmts>
  <fonts count="6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5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0" fontId="3" fillId="0" borderId="1" xfId="0" applyFont="1" applyBorder="1" applyAlignment="1">
      <alignment horizontal="right"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9" fontId="1" fillId="0" borderId="0" xfId="1" applyFont="1" applyAlignment="1">
      <alignment horizontal="center"/>
    </xf>
    <xf numFmtId="9" fontId="3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right" vertical="center" wrapText="1" readingOrder="1"/>
    </xf>
    <xf numFmtId="164" fontId="5" fillId="0" borderId="1" xfId="0" applyNumberFormat="1" applyFont="1" applyBorder="1" applyAlignment="1">
      <alignment horizontal="right" vertical="center" wrapText="1" readingOrder="1"/>
    </xf>
    <xf numFmtId="9" fontId="5" fillId="0" borderId="1" xfId="1" applyFont="1" applyBorder="1" applyAlignment="1">
      <alignment horizontal="center" vertical="center" wrapText="1" readingOrder="1"/>
    </xf>
    <xf numFmtId="43" fontId="1" fillId="0" borderId="0" xfId="2" applyFont="1"/>
    <xf numFmtId="43" fontId="3" fillId="0" borderId="1" xfId="2" applyFont="1" applyBorder="1" applyAlignment="1">
      <alignment horizontal="center" vertical="center" wrapText="1" readingOrder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"/>
  <sheetViews>
    <sheetView showGridLines="0" tabSelected="1" workbookViewId="0">
      <pane xSplit="18" ySplit="4" topLeftCell="S5" activePane="bottomRight" state="frozen"/>
      <selection pane="topRight" activeCell="S1" sqref="S1"/>
      <selection pane="bottomLeft" activeCell="A5" sqref="A5"/>
      <selection pane="bottomRight" activeCell="X4" sqref="X4"/>
    </sheetView>
  </sheetViews>
  <sheetFormatPr baseColWidth="10" defaultRowHeight="15" x14ac:dyDescent="0.25"/>
  <cols>
    <col min="1" max="1" width="9.42578125" bestFit="1" customWidth="1"/>
    <col min="2" max="2" width="21.28515625" bestFit="1" customWidth="1"/>
    <col min="3" max="3" width="12.140625" bestFit="1" customWidth="1"/>
    <col min="4" max="4" width="5.140625" bestFit="1" customWidth="1"/>
    <col min="5" max="6" width="4.5703125" bestFit="1" customWidth="1"/>
    <col min="7" max="7" width="4.42578125" bestFit="1" customWidth="1"/>
    <col min="8" max="8" width="4.85546875" bestFit="1" customWidth="1"/>
    <col min="9" max="9" width="4.85546875" hidden="1" customWidth="1"/>
    <col min="10" max="11" width="5.28515625" hidden="1" customWidth="1"/>
    <col min="12" max="12" width="6.5703125" hidden="1" customWidth="1"/>
    <col min="13" max="13" width="7.5703125" bestFit="1" customWidth="1"/>
    <col min="14" max="14" width="4.42578125" bestFit="1" customWidth="1"/>
    <col min="15" max="15" width="3.85546875" bestFit="1" customWidth="1"/>
    <col min="16" max="16" width="27.5703125" customWidth="1"/>
    <col min="17" max="17" width="14.7109375" hidden="1" customWidth="1"/>
    <col min="18" max="18" width="13.42578125" hidden="1" customWidth="1"/>
    <col min="19" max="22" width="14.28515625" bestFit="1" customWidth="1"/>
    <col min="23" max="23" width="14.85546875" style="8" customWidth="1"/>
    <col min="24" max="24" width="13" style="13" bestFit="1" customWidth="1"/>
  </cols>
  <sheetData>
    <row r="1" spans="1:24" x14ac:dyDescent="0.25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</row>
    <row r="2" spans="1:24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</row>
    <row r="3" spans="1:24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</row>
    <row r="4" spans="1:24" ht="58.5" customHeight="1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98</v>
      </c>
      <c r="X4" s="1" t="s">
        <v>99</v>
      </c>
    </row>
    <row r="5" spans="1:24" ht="22.5" x14ac:dyDescent="0.25">
      <c r="A5" s="3" t="s">
        <v>28</v>
      </c>
      <c r="B5" s="4" t="s">
        <v>29</v>
      </c>
      <c r="C5" s="5" t="s">
        <v>30</v>
      </c>
      <c r="D5" s="3" t="s">
        <v>31</v>
      </c>
      <c r="E5" s="3" t="s">
        <v>32</v>
      </c>
      <c r="F5" s="3" t="s">
        <v>32</v>
      </c>
      <c r="G5" s="3" t="s">
        <v>32</v>
      </c>
      <c r="H5" s="3"/>
      <c r="I5" s="3"/>
      <c r="J5" s="3"/>
      <c r="K5" s="3"/>
      <c r="L5" s="3"/>
      <c r="M5" s="3" t="s">
        <v>33</v>
      </c>
      <c r="N5" s="3" t="s">
        <v>34</v>
      </c>
      <c r="O5" s="3" t="s">
        <v>35</v>
      </c>
      <c r="P5" s="4" t="s">
        <v>36</v>
      </c>
      <c r="Q5" s="6" t="s">
        <v>1</v>
      </c>
      <c r="R5" s="6" t="s">
        <v>1</v>
      </c>
      <c r="S5" s="7">
        <v>32231343</v>
      </c>
      <c r="T5" s="7">
        <v>32231343</v>
      </c>
      <c r="U5" s="7">
        <v>32231343</v>
      </c>
      <c r="V5" s="7">
        <v>32231343</v>
      </c>
      <c r="W5" s="9">
        <f>+T5/S5</f>
        <v>1</v>
      </c>
      <c r="X5" s="14">
        <f>+S5-T5</f>
        <v>0</v>
      </c>
    </row>
    <row r="6" spans="1:24" ht="22.5" hidden="1" x14ac:dyDescent="0.25">
      <c r="A6" s="3" t="s">
        <v>28</v>
      </c>
      <c r="B6" s="4" t="s">
        <v>29</v>
      </c>
      <c r="C6" s="5" t="s">
        <v>37</v>
      </c>
      <c r="D6" s="3" t="s">
        <v>31</v>
      </c>
      <c r="E6" s="3" t="s">
        <v>32</v>
      </c>
      <c r="F6" s="3" t="s">
        <v>32</v>
      </c>
      <c r="G6" s="3" t="s">
        <v>38</v>
      </c>
      <c r="H6" s="3"/>
      <c r="I6" s="3"/>
      <c r="J6" s="3"/>
      <c r="K6" s="3"/>
      <c r="L6" s="3"/>
      <c r="M6" s="3" t="s">
        <v>33</v>
      </c>
      <c r="N6" s="3" t="s">
        <v>34</v>
      </c>
      <c r="O6" s="3" t="s">
        <v>35</v>
      </c>
      <c r="P6" s="4" t="s">
        <v>39</v>
      </c>
      <c r="Q6" s="6" t="s">
        <v>1</v>
      </c>
      <c r="R6" s="6" t="s">
        <v>1</v>
      </c>
      <c r="S6" s="7">
        <v>0</v>
      </c>
      <c r="T6" s="7">
        <v>0</v>
      </c>
      <c r="U6" s="7">
        <v>0</v>
      </c>
      <c r="V6" s="7">
        <v>0</v>
      </c>
      <c r="W6" s="9">
        <v>0</v>
      </c>
      <c r="X6" s="14">
        <v>0</v>
      </c>
    </row>
    <row r="7" spans="1:24" ht="33.75" x14ac:dyDescent="0.25">
      <c r="A7" s="3" t="s">
        <v>28</v>
      </c>
      <c r="B7" s="4" t="s">
        <v>29</v>
      </c>
      <c r="C7" s="5" t="s">
        <v>40</v>
      </c>
      <c r="D7" s="3" t="s">
        <v>31</v>
      </c>
      <c r="E7" s="3" t="s">
        <v>32</v>
      </c>
      <c r="F7" s="3" t="s">
        <v>32</v>
      </c>
      <c r="G7" s="3" t="s">
        <v>41</v>
      </c>
      <c r="H7" s="3"/>
      <c r="I7" s="3"/>
      <c r="J7" s="3"/>
      <c r="K7" s="3"/>
      <c r="L7" s="3"/>
      <c r="M7" s="3" t="s">
        <v>33</v>
      </c>
      <c r="N7" s="3" t="s">
        <v>34</v>
      </c>
      <c r="O7" s="3" t="s">
        <v>35</v>
      </c>
      <c r="P7" s="4" t="s">
        <v>42</v>
      </c>
      <c r="Q7" s="6" t="s">
        <v>1</v>
      </c>
      <c r="R7" s="6" t="s">
        <v>1</v>
      </c>
      <c r="S7" s="7">
        <v>21158815</v>
      </c>
      <c r="T7" s="7">
        <v>21158815</v>
      </c>
      <c r="U7" s="7">
        <v>21158815</v>
      </c>
      <c r="V7" s="7">
        <v>21158815</v>
      </c>
      <c r="W7" s="9">
        <f t="shared" ref="W7:W33" si="0">+T7/S7</f>
        <v>1</v>
      </c>
      <c r="X7" s="14">
        <f t="shared" ref="X7:X32" si="1">+S7-T7</f>
        <v>0</v>
      </c>
    </row>
    <row r="8" spans="1:24" ht="22.5" x14ac:dyDescent="0.25">
      <c r="A8" s="3" t="s">
        <v>28</v>
      </c>
      <c r="B8" s="4" t="s">
        <v>29</v>
      </c>
      <c r="C8" s="5" t="s">
        <v>43</v>
      </c>
      <c r="D8" s="3" t="s">
        <v>31</v>
      </c>
      <c r="E8" s="3" t="s">
        <v>38</v>
      </c>
      <c r="F8" s="3"/>
      <c r="G8" s="3"/>
      <c r="H8" s="3"/>
      <c r="I8" s="3"/>
      <c r="J8" s="3"/>
      <c r="K8" s="3"/>
      <c r="L8" s="3"/>
      <c r="M8" s="3" t="s">
        <v>33</v>
      </c>
      <c r="N8" s="3" t="s">
        <v>34</v>
      </c>
      <c r="O8" s="3" t="s">
        <v>35</v>
      </c>
      <c r="P8" s="4" t="s">
        <v>44</v>
      </c>
      <c r="Q8" s="6" t="s">
        <v>1</v>
      </c>
      <c r="R8" s="6" t="s">
        <v>1</v>
      </c>
      <c r="S8" s="7">
        <v>122051474.61</v>
      </c>
      <c r="T8" s="7">
        <v>122051474.61</v>
      </c>
      <c r="U8" s="7">
        <v>122051474.61</v>
      </c>
      <c r="V8" s="7">
        <v>122051474.61</v>
      </c>
      <c r="W8" s="9">
        <f t="shared" si="0"/>
        <v>1</v>
      </c>
      <c r="X8" s="14">
        <f t="shared" si="1"/>
        <v>0</v>
      </c>
    </row>
    <row r="9" spans="1:24" ht="22.5" hidden="1" x14ac:dyDescent="0.25">
      <c r="A9" s="3" t="s">
        <v>28</v>
      </c>
      <c r="B9" s="4" t="s">
        <v>29</v>
      </c>
      <c r="C9" s="5" t="s">
        <v>45</v>
      </c>
      <c r="D9" s="3" t="s">
        <v>31</v>
      </c>
      <c r="E9" s="3" t="s">
        <v>41</v>
      </c>
      <c r="F9" s="3" t="s">
        <v>38</v>
      </c>
      <c r="G9" s="3" t="s">
        <v>38</v>
      </c>
      <c r="H9" s="3"/>
      <c r="I9" s="3"/>
      <c r="J9" s="3"/>
      <c r="K9" s="3"/>
      <c r="L9" s="3"/>
      <c r="M9" s="3" t="s">
        <v>33</v>
      </c>
      <c r="N9" s="3" t="s">
        <v>34</v>
      </c>
      <c r="O9" s="3" t="s">
        <v>35</v>
      </c>
      <c r="P9" s="4" t="s">
        <v>46</v>
      </c>
      <c r="Q9" s="6" t="s">
        <v>1</v>
      </c>
      <c r="R9" s="6" t="s">
        <v>1</v>
      </c>
      <c r="S9" s="7">
        <v>0</v>
      </c>
      <c r="T9" s="7">
        <v>0</v>
      </c>
      <c r="U9" s="7">
        <v>0</v>
      </c>
      <c r="V9" s="7">
        <v>0</v>
      </c>
      <c r="W9" s="9" t="e">
        <f t="shared" si="0"/>
        <v>#DIV/0!</v>
      </c>
      <c r="X9" s="14">
        <f t="shared" si="1"/>
        <v>0</v>
      </c>
    </row>
    <row r="10" spans="1:24" ht="33.75" hidden="1" x14ac:dyDescent="0.25">
      <c r="A10" s="3" t="s">
        <v>28</v>
      </c>
      <c r="B10" s="4" t="s">
        <v>29</v>
      </c>
      <c r="C10" s="5" t="s">
        <v>47</v>
      </c>
      <c r="D10" s="3" t="s">
        <v>31</v>
      </c>
      <c r="E10" s="3" t="s">
        <v>41</v>
      </c>
      <c r="F10" s="3" t="s">
        <v>41</v>
      </c>
      <c r="G10" s="3" t="s">
        <v>32</v>
      </c>
      <c r="H10" s="3" t="s">
        <v>48</v>
      </c>
      <c r="I10" s="3"/>
      <c r="J10" s="3"/>
      <c r="K10" s="3"/>
      <c r="L10" s="3"/>
      <c r="M10" s="3" t="s">
        <v>33</v>
      </c>
      <c r="N10" s="3" t="s">
        <v>34</v>
      </c>
      <c r="O10" s="3" t="s">
        <v>35</v>
      </c>
      <c r="P10" s="4" t="s">
        <v>49</v>
      </c>
      <c r="Q10" s="6" t="s">
        <v>1</v>
      </c>
      <c r="R10" s="6" t="s">
        <v>1</v>
      </c>
      <c r="S10" s="7">
        <v>0</v>
      </c>
      <c r="T10" s="7">
        <v>0</v>
      </c>
      <c r="U10" s="7">
        <v>0</v>
      </c>
      <c r="V10" s="7">
        <v>0</v>
      </c>
      <c r="W10" s="9" t="e">
        <f t="shared" si="0"/>
        <v>#DIV/0!</v>
      </c>
      <c r="X10" s="14">
        <f t="shared" si="1"/>
        <v>0</v>
      </c>
    </row>
    <row r="11" spans="1:24" ht="33.75" hidden="1" x14ac:dyDescent="0.25">
      <c r="A11" s="3" t="s">
        <v>28</v>
      </c>
      <c r="B11" s="4" t="s">
        <v>29</v>
      </c>
      <c r="C11" s="5" t="s">
        <v>50</v>
      </c>
      <c r="D11" s="3" t="s">
        <v>31</v>
      </c>
      <c r="E11" s="3" t="s">
        <v>41</v>
      </c>
      <c r="F11" s="3" t="s">
        <v>51</v>
      </c>
      <c r="G11" s="3" t="s">
        <v>38</v>
      </c>
      <c r="H11" s="3" t="s">
        <v>52</v>
      </c>
      <c r="I11" s="3"/>
      <c r="J11" s="3"/>
      <c r="K11" s="3"/>
      <c r="L11" s="3"/>
      <c r="M11" s="3" t="s">
        <v>33</v>
      </c>
      <c r="N11" s="3" t="s">
        <v>34</v>
      </c>
      <c r="O11" s="3" t="s">
        <v>35</v>
      </c>
      <c r="P11" s="4" t="s">
        <v>53</v>
      </c>
      <c r="Q11" s="6" t="s">
        <v>1</v>
      </c>
      <c r="R11" s="6" t="s">
        <v>1</v>
      </c>
      <c r="S11" s="7">
        <v>0</v>
      </c>
      <c r="T11" s="7">
        <v>0</v>
      </c>
      <c r="U11" s="7">
        <v>0</v>
      </c>
      <c r="V11" s="7">
        <v>0</v>
      </c>
      <c r="W11" s="9" t="e">
        <f t="shared" si="0"/>
        <v>#DIV/0!</v>
      </c>
      <c r="X11" s="14">
        <f t="shared" si="1"/>
        <v>0</v>
      </c>
    </row>
    <row r="12" spans="1:24" ht="22.5" hidden="1" x14ac:dyDescent="0.25">
      <c r="A12" s="3" t="s">
        <v>28</v>
      </c>
      <c r="B12" s="4" t="s">
        <v>29</v>
      </c>
      <c r="C12" s="5" t="s">
        <v>54</v>
      </c>
      <c r="D12" s="3" t="s">
        <v>31</v>
      </c>
      <c r="E12" s="3" t="s">
        <v>41</v>
      </c>
      <c r="F12" s="3" t="s">
        <v>51</v>
      </c>
      <c r="G12" s="3" t="s">
        <v>38</v>
      </c>
      <c r="H12" s="3" t="s">
        <v>55</v>
      </c>
      <c r="I12" s="3"/>
      <c r="J12" s="3"/>
      <c r="K12" s="3"/>
      <c r="L12" s="3"/>
      <c r="M12" s="3" t="s">
        <v>33</v>
      </c>
      <c r="N12" s="3" t="s">
        <v>34</v>
      </c>
      <c r="O12" s="3" t="s">
        <v>35</v>
      </c>
      <c r="P12" s="4" t="s">
        <v>56</v>
      </c>
      <c r="Q12" s="6" t="s">
        <v>1</v>
      </c>
      <c r="R12" s="6" t="s">
        <v>1</v>
      </c>
      <c r="S12" s="7">
        <v>0</v>
      </c>
      <c r="T12" s="7">
        <v>0</v>
      </c>
      <c r="U12" s="7">
        <v>0</v>
      </c>
      <c r="V12" s="7">
        <v>0</v>
      </c>
      <c r="W12" s="9" t="e">
        <f t="shared" si="0"/>
        <v>#DIV/0!</v>
      </c>
      <c r="X12" s="14">
        <f t="shared" si="1"/>
        <v>0</v>
      </c>
    </row>
    <row r="13" spans="1:24" ht="22.5" hidden="1" x14ac:dyDescent="0.25">
      <c r="A13" s="3" t="s">
        <v>28</v>
      </c>
      <c r="B13" s="4" t="s">
        <v>29</v>
      </c>
      <c r="C13" s="5" t="s">
        <v>57</v>
      </c>
      <c r="D13" s="3" t="s">
        <v>31</v>
      </c>
      <c r="E13" s="3" t="s">
        <v>41</v>
      </c>
      <c r="F13" s="3" t="s">
        <v>34</v>
      </c>
      <c r="G13" s="3"/>
      <c r="H13" s="3"/>
      <c r="I13" s="3"/>
      <c r="J13" s="3"/>
      <c r="K13" s="3"/>
      <c r="L13" s="3"/>
      <c r="M13" s="3" t="s">
        <v>58</v>
      </c>
      <c r="N13" s="3" t="s">
        <v>59</v>
      </c>
      <c r="O13" s="3" t="s">
        <v>35</v>
      </c>
      <c r="P13" s="4" t="s">
        <v>60</v>
      </c>
      <c r="Q13" s="6" t="s">
        <v>1</v>
      </c>
      <c r="R13" s="6" t="s">
        <v>1</v>
      </c>
      <c r="S13" s="7">
        <v>0</v>
      </c>
      <c r="T13" s="7">
        <v>0</v>
      </c>
      <c r="U13" s="7">
        <v>0</v>
      </c>
      <c r="V13" s="7">
        <v>0</v>
      </c>
      <c r="W13" s="9" t="e">
        <f t="shared" si="0"/>
        <v>#DIV/0!</v>
      </c>
      <c r="X13" s="14">
        <f t="shared" si="1"/>
        <v>0</v>
      </c>
    </row>
    <row r="14" spans="1:24" ht="22.5" hidden="1" x14ac:dyDescent="0.25">
      <c r="A14" s="3" t="s">
        <v>28</v>
      </c>
      <c r="B14" s="4" t="s">
        <v>29</v>
      </c>
      <c r="C14" s="5" t="s">
        <v>61</v>
      </c>
      <c r="D14" s="3" t="s">
        <v>31</v>
      </c>
      <c r="E14" s="3" t="s">
        <v>62</v>
      </c>
      <c r="F14" s="3" t="s">
        <v>32</v>
      </c>
      <c r="G14" s="3"/>
      <c r="H14" s="3"/>
      <c r="I14" s="3"/>
      <c r="J14" s="3"/>
      <c r="K14" s="3"/>
      <c r="L14" s="3"/>
      <c r="M14" s="3" t="s">
        <v>33</v>
      </c>
      <c r="N14" s="3" t="s">
        <v>34</v>
      </c>
      <c r="O14" s="3" t="s">
        <v>35</v>
      </c>
      <c r="P14" s="4" t="s">
        <v>63</v>
      </c>
      <c r="Q14" s="6" t="s">
        <v>1</v>
      </c>
      <c r="R14" s="6" t="s">
        <v>1</v>
      </c>
      <c r="S14" s="7">
        <v>0</v>
      </c>
      <c r="T14" s="7">
        <v>0</v>
      </c>
      <c r="U14" s="7">
        <v>0</v>
      </c>
      <c r="V14" s="7">
        <v>0</v>
      </c>
      <c r="W14" s="9" t="e">
        <f t="shared" si="0"/>
        <v>#DIV/0!</v>
      </c>
      <c r="X14" s="14">
        <f t="shared" si="1"/>
        <v>0</v>
      </c>
    </row>
    <row r="15" spans="1:24" ht="22.5" hidden="1" x14ac:dyDescent="0.25">
      <c r="A15" s="3" t="s">
        <v>28</v>
      </c>
      <c r="B15" s="4" t="s">
        <v>29</v>
      </c>
      <c r="C15" s="5" t="s">
        <v>64</v>
      </c>
      <c r="D15" s="3" t="s">
        <v>31</v>
      </c>
      <c r="E15" s="3" t="s">
        <v>62</v>
      </c>
      <c r="F15" s="3" t="s">
        <v>38</v>
      </c>
      <c r="G15" s="3"/>
      <c r="H15" s="3"/>
      <c r="I15" s="3"/>
      <c r="J15" s="3"/>
      <c r="K15" s="3"/>
      <c r="L15" s="3"/>
      <c r="M15" s="3" t="s">
        <v>33</v>
      </c>
      <c r="N15" s="3" t="s">
        <v>34</v>
      </c>
      <c r="O15" s="3" t="s">
        <v>35</v>
      </c>
      <c r="P15" s="4" t="s">
        <v>65</v>
      </c>
      <c r="Q15" s="6" t="s">
        <v>1</v>
      </c>
      <c r="R15" s="6" t="s">
        <v>1</v>
      </c>
      <c r="S15" s="7">
        <v>0</v>
      </c>
      <c r="T15" s="7">
        <v>0</v>
      </c>
      <c r="U15" s="7">
        <v>0</v>
      </c>
      <c r="V15" s="7">
        <v>0</v>
      </c>
      <c r="W15" s="9" t="e">
        <f t="shared" si="0"/>
        <v>#DIV/0!</v>
      </c>
      <c r="X15" s="14">
        <f t="shared" si="1"/>
        <v>0</v>
      </c>
    </row>
    <row r="16" spans="1:24" ht="22.5" hidden="1" x14ac:dyDescent="0.25">
      <c r="A16" s="3" t="s">
        <v>28</v>
      </c>
      <c r="B16" s="4" t="s">
        <v>29</v>
      </c>
      <c r="C16" s="5" t="s">
        <v>64</v>
      </c>
      <c r="D16" s="3" t="s">
        <v>31</v>
      </c>
      <c r="E16" s="3" t="s">
        <v>62</v>
      </c>
      <c r="F16" s="3" t="s">
        <v>38</v>
      </c>
      <c r="G16" s="3"/>
      <c r="H16" s="3"/>
      <c r="I16" s="3"/>
      <c r="J16" s="3"/>
      <c r="K16" s="3"/>
      <c r="L16" s="3"/>
      <c r="M16" s="3" t="s">
        <v>58</v>
      </c>
      <c r="N16" s="3" t="s">
        <v>59</v>
      </c>
      <c r="O16" s="3" t="s">
        <v>35</v>
      </c>
      <c r="P16" s="4" t="s">
        <v>65</v>
      </c>
      <c r="Q16" s="6" t="s">
        <v>1</v>
      </c>
      <c r="R16" s="6" t="s">
        <v>1</v>
      </c>
      <c r="S16" s="7">
        <v>0</v>
      </c>
      <c r="T16" s="7">
        <v>0</v>
      </c>
      <c r="U16" s="7">
        <v>0</v>
      </c>
      <c r="V16" s="7">
        <v>0</v>
      </c>
      <c r="W16" s="9" t="e">
        <f t="shared" si="0"/>
        <v>#DIV/0!</v>
      </c>
      <c r="X16" s="14">
        <f t="shared" si="1"/>
        <v>0</v>
      </c>
    </row>
    <row r="17" spans="1:24" ht="22.5" hidden="1" x14ac:dyDescent="0.25">
      <c r="A17" s="3" t="s">
        <v>28</v>
      </c>
      <c r="B17" s="4" t="s">
        <v>29</v>
      </c>
      <c r="C17" s="5" t="s">
        <v>66</v>
      </c>
      <c r="D17" s="3" t="s">
        <v>31</v>
      </c>
      <c r="E17" s="3" t="s">
        <v>62</v>
      </c>
      <c r="F17" s="3" t="s">
        <v>51</v>
      </c>
      <c r="G17" s="3" t="s">
        <v>32</v>
      </c>
      <c r="H17" s="3"/>
      <c r="I17" s="3"/>
      <c r="J17" s="3"/>
      <c r="K17" s="3"/>
      <c r="L17" s="3"/>
      <c r="M17" s="3" t="s">
        <v>33</v>
      </c>
      <c r="N17" s="3" t="s">
        <v>67</v>
      </c>
      <c r="O17" s="3" t="s">
        <v>68</v>
      </c>
      <c r="P17" s="4" t="s">
        <v>69</v>
      </c>
      <c r="Q17" s="6" t="s">
        <v>1</v>
      </c>
      <c r="R17" s="6" t="s">
        <v>1</v>
      </c>
      <c r="S17" s="7">
        <v>0</v>
      </c>
      <c r="T17" s="7">
        <v>0</v>
      </c>
      <c r="U17" s="7">
        <v>0</v>
      </c>
      <c r="V17" s="7">
        <v>0</v>
      </c>
      <c r="W17" s="9" t="e">
        <f t="shared" si="0"/>
        <v>#DIV/0!</v>
      </c>
      <c r="X17" s="14">
        <f t="shared" si="1"/>
        <v>0</v>
      </c>
    </row>
    <row r="18" spans="1:24" ht="22.5" hidden="1" x14ac:dyDescent="0.25">
      <c r="A18" s="3" t="s">
        <v>28</v>
      </c>
      <c r="B18" s="4" t="s">
        <v>29</v>
      </c>
      <c r="C18" s="5" t="s">
        <v>70</v>
      </c>
      <c r="D18" s="3" t="s">
        <v>31</v>
      </c>
      <c r="E18" s="3" t="s">
        <v>62</v>
      </c>
      <c r="F18" s="3" t="s">
        <v>71</v>
      </c>
      <c r="G18" s="3"/>
      <c r="H18" s="3"/>
      <c r="I18" s="3"/>
      <c r="J18" s="3"/>
      <c r="K18" s="3"/>
      <c r="L18" s="3"/>
      <c r="M18" s="3" t="s">
        <v>33</v>
      </c>
      <c r="N18" s="3" t="s">
        <v>34</v>
      </c>
      <c r="O18" s="3" t="s">
        <v>35</v>
      </c>
      <c r="P18" s="4" t="s">
        <v>72</v>
      </c>
      <c r="Q18" s="6" t="s">
        <v>1</v>
      </c>
      <c r="R18" s="6" t="s">
        <v>1</v>
      </c>
      <c r="S18" s="7">
        <v>0</v>
      </c>
      <c r="T18" s="7">
        <v>0</v>
      </c>
      <c r="U18" s="7">
        <v>0</v>
      </c>
      <c r="V18" s="7">
        <v>0</v>
      </c>
      <c r="W18" s="9" t="e">
        <f t="shared" si="0"/>
        <v>#DIV/0!</v>
      </c>
      <c r="X18" s="14">
        <f t="shared" si="1"/>
        <v>0</v>
      </c>
    </row>
    <row r="19" spans="1:24" ht="22.5" hidden="1" x14ac:dyDescent="0.25">
      <c r="A19" s="3" t="s">
        <v>28</v>
      </c>
      <c r="B19" s="4" t="s">
        <v>29</v>
      </c>
      <c r="C19" s="5" t="s">
        <v>70</v>
      </c>
      <c r="D19" s="3" t="s">
        <v>31</v>
      </c>
      <c r="E19" s="3" t="s">
        <v>62</v>
      </c>
      <c r="F19" s="3" t="s">
        <v>71</v>
      </c>
      <c r="G19" s="3"/>
      <c r="H19" s="3"/>
      <c r="I19" s="3"/>
      <c r="J19" s="3"/>
      <c r="K19" s="3"/>
      <c r="L19" s="3"/>
      <c r="M19" s="3" t="s">
        <v>58</v>
      </c>
      <c r="N19" s="3" t="s">
        <v>59</v>
      </c>
      <c r="O19" s="3" t="s">
        <v>35</v>
      </c>
      <c r="P19" s="4" t="s">
        <v>72</v>
      </c>
      <c r="Q19" s="6" t="s">
        <v>1</v>
      </c>
      <c r="R19" s="6" t="s">
        <v>1</v>
      </c>
      <c r="S19" s="7">
        <v>0</v>
      </c>
      <c r="T19" s="7">
        <v>0</v>
      </c>
      <c r="U19" s="7">
        <v>0</v>
      </c>
      <c r="V19" s="7">
        <v>0</v>
      </c>
      <c r="W19" s="9" t="e">
        <f t="shared" si="0"/>
        <v>#DIV/0!</v>
      </c>
      <c r="X19" s="14">
        <f t="shared" si="1"/>
        <v>0</v>
      </c>
    </row>
    <row r="20" spans="1:24" ht="22.5" hidden="1" x14ac:dyDescent="0.25">
      <c r="A20" s="3" t="s">
        <v>28</v>
      </c>
      <c r="B20" s="4" t="s">
        <v>29</v>
      </c>
      <c r="C20" s="5" t="s">
        <v>73</v>
      </c>
      <c r="D20" s="3" t="s">
        <v>74</v>
      </c>
      <c r="E20" s="3" t="s">
        <v>34</v>
      </c>
      <c r="F20" s="3" t="s">
        <v>51</v>
      </c>
      <c r="G20" s="3" t="s">
        <v>32</v>
      </c>
      <c r="H20" s="3"/>
      <c r="I20" s="3"/>
      <c r="J20" s="3"/>
      <c r="K20" s="3"/>
      <c r="L20" s="3"/>
      <c r="M20" s="3" t="s">
        <v>58</v>
      </c>
      <c r="N20" s="3" t="s">
        <v>59</v>
      </c>
      <c r="O20" s="3" t="s">
        <v>35</v>
      </c>
      <c r="P20" s="4" t="s">
        <v>75</v>
      </c>
      <c r="Q20" s="6" t="s">
        <v>1</v>
      </c>
      <c r="R20" s="6" t="s">
        <v>1</v>
      </c>
      <c r="S20" s="7">
        <v>0</v>
      </c>
      <c r="T20" s="7">
        <v>0</v>
      </c>
      <c r="U20" s="7">
        <v>0</v>
      </c>
      <c r="V20" s="7">
        <v>0</v>
      </c>
      <c r="W20" s="9" t="e">
        <f t="shared" si="0"/>
        <v>#DIV/0!</v>
      </c>
      <c r="X20" s="14">
        <f t="shared" si="1"/>
        <v>0</v>
      </c>
    </row>
    <row r="21" spans="1:24" ht="45" x14ac:dyDescent="0.25">
      <c r="A21" s="3" t="s">
        <v>28</v>
      </c>
      <c r="B21" s="4" t="s">
        <v>29</v>
      </c>
      <c r="C21" s="5" t="s">
        <v>76</v>
      </c>
      <c r="D21" s="3" t="s">
        <v>77</v>
      </c>
      <c r="E21" s="3" t="s">
        <v>78</v>
      </c>
      <c r="F21" s="3" t="s">
        <v>79</v>
      </c>
      <c r="G21" s="3" t="s">
        <v>80</v>
      </c>
      <c r="H21" s="3"/>
      <c r="I21" s="3"/>
      <c r="J21" s="3"/>
      <c r="K21" s="3"/>
      <c r="L21" s="3"/>
      <c r="M21" s="3" t="s">
        <v>33</v>
      </c>
      <c r="N21" s="3" t="s">
        <v>67</v>
      </c>
      <c r="O21" s="3" t="s">
        <v>35</v>
      </c>
      <c r="P21" s="4" t="s">
        <v>81</v>
      </c>
      <c r="Q21" s="6" t="s">
        <v>1</v>
      </c>
      <c r="R21" s="6" t="s">
        <v>1</v>
      </c>
      <c r="S21" s="7">
        <v>7415800</v>
      </c>
      <c r="T21" s="7">
        <v>7415800</v>
      </c>
      <c r="U21" s="7">
        <v>7415800</v>
      </c>
      <c r="V21" s="7">
        <v>7415800</v>
      </c>
      <c r="W21" s="9">
        <f t="shared" si="0"/>
        <v>1</v>
      </c>
      <c r="X21" s="14">
        <f t="shared" si="1"/>
        <v>0</v>
      </c>
    </row>
    <row r="22" spans="1:24" ht="45" hidden="1" x14ac:dyDescent="0.25">
      <c r="A22" s="3" t="s">
        <v>28</v>
      </c>
      <c r="B22" s="4" t="s">
        <v>29</v>
      </c>
      <c r="C22" s="5" t="s">
        <v>76</v>
      </c>
      <c r="D22" s="3" t="s">
        <v>77</v>
      </c>
      <c r="E22" s="3" t="s">
        <v>78</v>
      </c>
      <c r="F22" s="3" t="s">
        <v>79</v>
      </c>
      <c r="G22" s="3" t="s">
        <v>80</v>
      </c>
      <c r="H22" s="3"/>
      <c r="I22" s="3"/>
      <c r="J22" s="3"/>
      <c r="K22" s="3"/>
      <c r="L22" s="3"/>
      <c r="M22" s="3" t="s">
        <v>58</v>
      </c>
      <c r="N22" s="3" t="s">
        <v>59</v>
      </c>
      <c r="O22" s="3" t="s">
        <v>35</v>
      </c>
      <c r="P22" s="4" t="s">
        <v>81</v>
      </c>
      <c r="Q22" s="6" t="s">
        <v>1</v>
      </c>
      <c r="R22" s="6" t="s">
        <v>1</v>
      </c>
      <c r="S22" s="7">
        <v>0</v>
      </c>
      <c r="T22" s="7">
        <v>0</v>
      </c>
      <c r="U22" s="7">
        <v>0</v>
      </c>
      <c r="V22" s="7">
        <v>0</v>
      </c>
      <c r="W22" s="9" t="e">
        <f t="shared" si="0"/>
        <v>#DIV/0!</v>
      </c>
      <c r="X22" s="14">
        <f t="shared" si="1"/>
        <v>0</v>
      </c>
    </row>
    <row r="23" spans="1:24" ht="56.25" x14ac:dyDescent="0.25">
      <c r="A23" s="3" t="s">
        <v>28</v>
      </c>
      <c r="B23" s="4" t="s">
        <v>29</v>
      </c>
      <c r="C23" s="5" t="s">
        <v>82</v>
      </c>
      <c r="D23" s="3" t="s">
        <v>77</v>
      </c>
      <c r="E23" s="3" t="s">
        <v>78</v>
      </c>
      <c r="F23" s="3" t="s">
        <v>79</v>
      </c>
      <c r="G23" s="3" t="s">
        <v>83</v>
      </c>
      <c r="H23" s="3"/>
      <c r="I23" s="3"/>
      <c r="J23" s="3"/>
      <c r="K23" s="3"/>
      <c r="L23" s="3"/>
      <c r="M23" s="3" t="s">
        <v>33</v>
      </c>
      <c r="N23" s="3" t="s">
        <v>67</v>
      </c>
      <c r="O23" s="3" t="s">
        <v>35</v>
      </c>
      <c r="P23" s="4" t="s">
        <v>84</v>
      </c>
      <c r="Q23" s="6" t="s">
        <v>1</v>
      </c>
      <c r="R23" s="6" t="s">
        <v>1</v>
      </c>
      <c r="S23" s="7">
        <v>137476966</v>
      </c>
      <c r="T23" s="7">
        <v>129971776.3</v>
      </c>
      <c r="U23" s="7">
        <v>129971776.3</v>
      </c>
      <c r="V23" s="7">
        <v>110147801.3</v>
      </c>
      <c r="W23" s="9">
        <f t="shared" si="0"/>
        <v>0.94540765687249739</v>
      </c>
      <c r="X23" s="14">
        <f t="shared" si="1"/>
        <v>7505189.700000003</v>
      </c>
    </row>
    <row r="24" spans="1:24" ht="33.75" x14ac:dyDescent="0.25">
      <c r="A24" s="3" t="s">
        <v>28</v>
      </c>
      <c r="B24" s="4" t="s">
        <v>29</v>
      </c>
      <c r="C24" s="5" t="s">
        <v>85</v>
      </c>
      <c r="D24" s="3" t="s">
        <v>77</v>
      </c>
      <c r="E24" s="3" t="s">
        <v>78</v>
      </c>
      <c r="F24" s="3" t="s">
        <v>79</v>
      </c>
      <c r="G24" s="3" t="s">
        <v>86</v>
      </c>
      <c r="H24" s="3"/>
      <c r="I24" s="3"/>
      <c r="J24" s="3"/>
      <c r="K24" s="3"/>
      <c r="L24" s="3"/>
      <c r="M24" s="3" t="s">
        <v>33</v>
      </c>
      <c r="N24" s="3" t="s">
        <v>67</v>
      </c>
      <c r="O24" s="3" t="s">
        <v>35</v>
      </c>
      <c r="P24" s="4" t="s">
        <v>87</v>
      </c>
      <c r="Q24" s="6" t="s">
        <v>1</v>
      </c>
      <c r="R24" s="6" t="s">
        <v>1</v>
      </c>
      <c r="S24" s="7">
        <v>559770828.04999995</v>
      </c>
      <c r="T24" s="7">
        <v>375624511.75</v>
      </c>
      <c r="U24" s="7">
        <v>375624511.75</v>
      </c>
      <c r="V24" s="7">
        <v>263587871.75</v>
      </c>
      <c r="W24" s="9">
        <f t="shared" si="0"/>
        <v>0.67103266716937315</v>
      </c>
      <c r="X24" s="14">
        <f t="shared" si="1"/>
        <v>184146316.29999995</v>
      </c>
    </row>
    <row r="25" spans="1:24" ht="33.75" x14ac:dyDescent="0.25">
      <c r="A25" s="3" t="s">
        <v>28</v>
      </c>
      <c r="B25" s="4" t="s">
        <v>29</v>
      </c>
      <c r="C25" s="5" t="s">
        <v>85</v>
      </c>
      <c r="D25" s="3" t="s">
        <v>77</v>
      </c>
      <c r="E25" s="3" t="s">
        <v>78</v>
      </c>
      <c r="F25" s="3" t="s">
        <v>79</v>
      </c>
      <c r="G25" s="3" t="s">
        <v>86</v>
      </c>
      <c r="H25" s="3"/>
      <c r="I25" s="3"/>
      <c r="J25" s="3"/>
      <c r="K25" s="3"/>
      <c r="L25" s="3"/>
      <c r="M25" s="3" t="s">
        <v>58</v>
      </c>
      <c r="N25" s="3" t="s">
        <v>59</v>
      </c>
      <c r="O25" s="3" t="s">
        <v>35</v>
      </c>
      <c r="P25" s="4" t="s">
        <v>87</v>
      </c>
      <c r="Q25" s="6" t="s">
        <v>1</v>
      </c>
      <c r="R25" s="6" t="s">
        <v>1</v>
      </c>
      <c r="S25" s="7">
        <v>158995530</v>
      </c>
      <c r="T25" s="7">
        <v>111906069</v>
      </c>
      <c r="U25" s="7">
        <v>111906069</v>
      </c>
      <c r="V25" s="7">
        <v>111906069</v>
      </c>
      <c r="W25" s="9">
        <f t="shared" si="0"/>
        <v>0.7038315416791906</v>
      </c>
      <c r="X25" s="14">
        <f t="shared" si="1"/>
        <v>47089461</v>
      </c>
    </row>
    <row r="26" spans="1:24" ht="45" x14ac:dyDescent="0.25">
      <c r="A26" s="3" t="s">
        <v>28</v>
      </c>
      <c r="B26" s="4" t="s">
        <v>29</v>
      </c>
      <c r="C26" s="5" t="s">
        <v>88</v>
      </c>
      <c r="D26" s="3" t="s">
        <v>77</v>
      </c>
      <c r="E26" s="3" t="s">
        <v>89</v>
      </c>
      <c r="F26" s="3" t="s">
        <v>79</v>
      </c>
      <c r="G26" s="3" t="s">
        <v>90</v>
      </c>
      <c r="H26" s="3"/>
      <c r="I26" s="3"/>
      <c r="J26" s="3"/>
      <c r="K26" s="3"/>
      <c r="L26" s="3"/>
      <c r="M26" s="3" t="s">
        <v>33</v>
      </c>
      <c r="N26" s="3" t="s">
        <v>67</v>
      </c>
      <c r="O26" s="3" t="s">
        <v>35</v>
      </c>
      <c r="P26" s="4" t="s">
        <v>91</v>
      </c>
      <c r="Q26" s="6" t="s">
        <v>1</v>
      </c>
      <c r="R26" s="6" t="s">
        <v>1</v>
      </c>
      <c r="S26" s="7">
        <v>291705341.06</v>
      </c>
      <c r="T26" s="7">
        <v>291705341.06</v>
      </c>
      <c r="U26" s="7">
        <v>291705341.06</v>
      </c>
      <c r="V26" s="7">
        <v>291705341.06</v>
      </c>
      <c r="W26" s="9">
        <f t="shared" si="0"/>
        <v>1</v>
      </c>
      <c r="X26" s="14">
        <f t="shared" si="1"/>
        <v>0</v>
      </c>
    </row>
    <row r="27" spans="1:24" ht="45" x14ac:dyDescent="0.25">
      <c r="A27" s="3" t="s">
        <v>28</v>
      </c>
      <c r="B27" s="4" t="s">
        <v>29</v>
      </c>
      <c r="C27" s="5" t="s">
        <v>88</v>
      </c>
      <c r="D27" s="3" t="s">
        <v>77</v>
      </c>
      <c r="E27" s="3" t="s">
        <v>89</v>
      </c>
      <c r="F27" s="3" t="s">
        <v>79</v>
      </c>
      <c r="G27" s="3" t="s">
        <v>90</v>
      </c>
      <c r="H27" s="3"/>
      <c r="I27" s="3"/>
      <c r="J27" s="3"/>
      <c r="K27" s="3"/>
      <c r="L27" s="3"/>
      <c r="M27" s="3" t="s">
        <v>58</v>
      </c>
      <c r="N27" s="3" t="s">
        <v>59</v>
      </c>
      <c r="O27" s="3" t="s">
        <v>35</v>
      </c>
      <c r="P27" s="4" t="s">
        <v>91</v>
      </c>
      <c r="Q27" s="6" t="s">
        <v>1</v>
      </c>
      <c r="R27" s="6" t="s">
        <v>1</v>
      </c>
      <c r="S27" s="7">
        <v>52880000</v>
      </c>
      <c r="T27" s="7">
        <v>52880000</v>
      </c>
      <c r="U27" s="7">
        <v>52880000</v>
      </c>
      <c r="V27" s="7">
        <v>52880000</v>
      </c>
      <c r="W27" s="9">
        <f t="shared" si="0"/>
        <v>1</v>
      </c>
      <c r="X27" s="14">
        <f t="shared" si="1"/>
        <v>0</v>
      </c>
    </row>
    <row r="28" spans="1:24" ht="45" hidden="1" x14ac:dyDescent="0.25">
      <c r="A28" s="3" t="s">
        <v>28</v>
      </c>
      <c r="B28" s="4" t="s">
        <v>29</v>
      </c>
      <c r="C28" s="5" t="s">
        <v>88</v>
      </c>
      <c r="D28" s="3" t="s">
        <v>77</v>
      </c>
      <c r="E28" s="3" t="s">
        <v>89</v>
      </c>
      <c r="F28" s="3" t="s">
        <v>79</v>
      </c>
      <c r="G28" s="3" t="s">
        <v>90</v>
      </c>
      <c r="H28" s="3"/>
      <c r="I28" s="3"/>
      <c r="J28" s="3"/>
      <c r="K28" s="3"/>
      <c r="L28" s="3"/>
      <c r="M28" s="3" t="s">
        <v>58</v>
      </c>
      <c r="N28" s="3" t="s">
        <v>92</v>
      </c>
      <c r="O28" s="3" t="s">
        <v>35</v>
      </c>
      <c r="P28" s="4" t="s">
        <v>91</v>
      </c>
      <c r="Q28" s="6" t="s">
        <v>1</v>
      </c>
      <c r="R28" s="6" t="s">
        <v>1</v>
      </c>
      <c r="S28" s="7">
        <v>0</v>
      </c>
      <c r="T28" s="7">
        <v>0</v>
      </c>
      <c r="U28" s="7">
        <v>0</v>
      </c>
      <c r="V28" s="7">
        <v>0</v>
      </c>
      <c r="W28" s="9" t="e">
        <f t="shared" si="0"/>
        <v>#DIV/0!</v>
      </c>
      <c r="X28" s="14">
        <f t="shared" si="1"/>
        <v>0</v>
      </c>
    </row>
    <row r="29" spans="1:24" ht="45" x14ac:dyDescent="0.25">
      <c r="A29" s="3" t="s">
        <v>28</v>
      </c>
      <c r="B29" s="4" t="s">
        <v>29</v>
      </c>
      <c r="C29" s="5" t="s">
        <v>93</v>
      </c>
      <c r="D29" s="3" t="s">
        <v>77</v>
      </c>
      <c r="E29" s="3" t="s">
        <v>89</v>
      </c>
      <c r="F29" s="3" t="s">
        <v>79</v>
      </c>
      <c r="G29" s="3" t="s">
        <v>83</v>
      </c>
      <c r="H29" s="3"/>
      <c r="I29" s="3"/>
      <c r="J29" s="3"/>
      <c r="K29" s="3"/>
      <c r="L29" s="3"/>
      <c r="M29" s="3" t="s">
        <v>33</v>
      </c>
      <c r="N29" s="3" t="s">
        <v>67</v>
      </c>
      <c r="O29" s="3" t="s">
        <v>35</v>
      </c>
      <c r="P29" s="4" t="s">
        <v>94</v>
      </c>
      <c r="Q29" s="6" t="s">
        <v>1</v>
      </c>
      <c r="R29" s="6" t="s">
        <v>1</v>
      </c>
      <c r="S29" s="7">
        <v>8866726</v>
      </c>
      <c r="T29" s="7">
        <v>8866726</v>
      </c>
      <c r="U29" s="7">
        <v>8866726</v>
      </c>
      <c r="V29" s="7">
        <v>8866726</v>
      </c>
      <c r="W29" s="9">
        <f t="shared" si="0"/>
        <v>1</v>
      </c>
      <c r="X29" s="14">
        <f t="shared" si="1"/>
        <v>0</v>
      </c>
    </row>
    <row r="30" spans="1:24" ht="45" hidden="1" x14ac:dyDescent="0.25">
      <c r="A30" s="3" t="s">
        <v>28</v>
      </c>
      <c r="B30" s="4" t="s">
        <v>29</v>
      </c>
      <c r="C30" s="5" t="s">
        <v>93</v>
      </c>
      <c r="D30" s="3" t="s">
        <v>77</v>
      </c>
      <c r="E30" s="3" t="s">
        <v>89</v>
      </c>
      <c r="F30" s="3" t="s">
        <v>79</v>
      </c>
      <c r="G30" s="3" t="s">
        <v>83</v>
      </c>
      <c r="H30" s="3"/>
      <c r="I30" s="3"/>
      <c r="J30" s="3"/>
      <c r="K30" s="3"/>
      <c r="L30" s="3"/>
      <c r="M30" s="3" t="s">
        <v>58</v>
      </c>
      <c r="N30" s="3" t="s">
        <v>59</v>
      </c>
      <c r="O30" s="3" t="s">
        <v>35</v>
      </c>
      <c r="P30" s="4" t="s">
        <v>94</v>
      </c>
      <c r="Q30" s="6" t="s">
        <v>1</v>
      </c>
      <c r="R30" s="6" t="s">
        <v>1</v>
      </c>
      <c r="S30" s="7">
        <v>0</v>
      </c>
      <c r="T30" s="7">
        <v>0</v>
      </c>
      <c r="U30" s="7">
        <v>0</v>
      </c>
      <c r="V30" s="7">
        <v>0</v>
      </c>
      <c r="W30" s="9" t="e">
        <f t="shared" si="0"/>
        <v>#DIV/0!</v>
      </c>
      <c r="X30" s="14">
        <f t="shared" si="1"/>
        <v>0</v>
      </c>
    </row>
    <row r="31" spans="1:24" ht="45" hidden="1" x14ac:dyDescent="0.25">
      <c r="A31" s="3" t="s">
        <v>28</v>
      </c>
      <c r="B31" s="4" t="s">
        <v>29</v>
      </c>
      <c r="C31" s="5" t="s">
        <v>93</v>
      </c>
      <c r="D31" s="3" t="s">
        <v>77</v>
      </c>
      <c r="E31" s="3" t="s">
        <v>89</v>
      </c>
      <c r="F31" s="3" t="s">
        <v>79</v>
      </c>
      <c r="G31" s="3" t="s">
        <v>83</v>
      </c>
      <c r="H31" s="3"/>
      <c r="I31" s="3"/>
      <c r="J31" s="3"/>
      <c r="K31" s="3"/>
      <c r="L31" s="3"/>
      <c r="M31" s="3" t="s">
        <v>58</v>
      </c>
      <c r="N31" s="3" t="s">
        <v>92</v>
      </c>
      <c r="O31" s="3" t="s">
        <v>35</v>
      </c>
      <c r="P31" s="4" t="s">
        <v>94</v>
      </c>
      <c r="Q31" s="6" t="s">
        <v>1</v>
      </c>
      <c r="R31" s="6" t="s">
        <v>1</v>
      </c>
      <c r="S31" s="7">
        <v>0</v>
      </c>
      <c r="T31" s="7">
        <v>0</v>
      </c>
      <c r="U31" s="7">
        <v>0</v>
      </c>
      <c r="V31" s="7">
        <v>0</v>
      </c>
      <c r="W31" s="9" t="e">
        <f t="shared" si="0"/>
        <v>#DIV/0!</v>
      </c>
      <c r="X31" s="14">
        <f t="shared" si="1"/>
        <v>0</v>
      </c>
    </row>
    <row r="32" spans="1:24" ht="45" x14ac:dyDescent="0.25">
      <c r="A32" s="3" t="s">
        <v>28</v>
      </c>
      <c r="B32" s="4" t="s">
        <v>29</v>
      </c>
      <c r="C32" s="5" t="s">
        <v>95</v>
      </c>
      <c r="D32" s="3" t="s">
        <v>77</v>
      </c>
      <c r="E32" s="3" t="s">
        <v>89</v>
      </c>
      <c r="F32" s="3" t="s">
        <v>79</v>
      </c>
      <c r="G32" s="3" t="s">
        <v>86</v>
      </c>
      <c r="H32" s="3" t="s">
        <v>1</v>
      </c>
      <c r="I32" s="3" t="s">
        <v>1</v>
      </c>
      <c r="J32" s="3" t="s">
        <v>1</v>
      </c>
      <c r="K32" s="3" t="s">
        <v>1</v>
      </c>
      <c r="L32" s="3" t="s">
        <v>1</v>
      </c>
      <c r="M32" s="3" t="s">
        <v>33</v>
      </c>
      <c r="N32" s="3" t="s">
        <v>67</v>
      </c>
      <c r="O32" s="3" t="s">
        <v>35</v>
      </c>
      <c r="P32" s="4" t="s">
        <v>96</v>
      </c>
      <c r="Q32" s="6" t="s">
        <v>1</v>
      </c>
      <c r="R32" s="6" t="s">
        <v>1</v>
      </c>
      <c r="S32" s="7">
        <v>237468810</v>
      </c>
      <c r="T32" s="7">
        <v>237468810</v>
      </c>
      <c r="U32" s="7">
        <v>237468810</v>
      </c>
      <c r="V32" s="7">
        <v>237468810</v>
      </c>
      <c r="W32" s="9">
        <f t="shared" si="0"/>
        <v>1</v>
      </c>
      <c r="X32" s="14">
        <f t="shared" si="1"/>
        <v>0</v>
      </c>
    </row>
    <row r="33" spans="1:24" x14ac:dyDescent="0.25">
      <c r="A33" s="3" t="s">
        <v>1</v>
      </c>
      <c r="B33" s="4" t="s">
        <v>1</v>
      </c>
      <c r="C33" s="5" t="s">
        <v>1</v>
      </c>
      <c r="D33" s="3" t="s">
        <v>1</v>
      </c>
      <c r="E33" s="3" t="s">
        <v>1</v>
      </c>
      <c r="F33" s="3" t="s">
        <v>1</v>
      </c>
      <c r="G33" s="3" t="s">
        <v>1</v>
      </c>
      <c r="H33" s="3" t="s">
        <v>1</v>
      </c>
      <c r="I33" s="3" t="s">
        <v>1</v>
      </c>
      <c r="J33" s="3" t="s">
        <v>1</v>
      </c>
      <c r="K33" s="3" t="s">
        <v>1</v>
      </c>
      <c r="L33" s="3" t="s">
        <v>1</v>
      </c>
      <c r="M33" s="3" t="s">
        <v>1</v>
      </c>
      <c r="N33" s="3" t="s">
        <v>1</v>
      </c>
      <c r="O33" s="3" t="s">
        <v>1</v>
      </c>
      <c r="P33" s="10" t="s">
        <v>97</v>
      </c>
      <c r="Q33" s="6" t="s">
        <v>1</v>
      </c>
      <c r="R33" s="6" t="s">
        <v>1</v>
      </c>
      <c r="S33" s="11">
        <f>SUM(S5:S32)</f>
        <v>1630021633.72</v>
      </c>
      <c r="T33" s="11">
        <f t="shared" ref="T33:X33" si="2">SUM(T5:T32)</f>
        <v>1391280666.72</v>
      </c>
      <c r="U33" s="11">
        <f t="shared" si="2"/>
        <v>1391280666.72</v>
      </c>
      <c r="V33" s="11">
        <f t="shared" si="2"/>
        <v>1259420051.72</v>
      </c>
      <c r="W33" s="12">
        <f t="shared" si="0"/>
        <v>0.85353509299434849</v>
      </c>
      <c r="X33" s="11">
        <f t="shared" si="2"/>
        <v>238740966.99999994</v>
      </c>
    </row>
    <row r="34" spans="1:24" ht="33.950000000000003" customHeight="1" x14ac:dyDescent="0.25">
      <c r="V34" s="8"/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Alberto Lopez Piraneque</dc:creator>
  <cp:lastModifiedBy>Jose Alvaro Bermudez Aguilar</cp:lastModifiedBy>
  <dcterms:created xsi:type="dcterms:W3CDTF">2024-04-15T13:12:29Z</dcterms:created>
  <dcterms:modified xsi:type="dcterms:W3CDTF">2024-04-16T22:27:29Z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